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simsst\Desktop\"/>
    </mc:Choice>
  </mc:AlternateContent>
  <bookViews>
    <workbookView xWindow="0" yWindow="0" windowWidth="25200" windowHeight="11850"/>
  </bookViews>
  <sheets>
    <sheet name="UOM Conversion" sheetId="1" r:id="rId1"/>
  </sheets>
  <definedNames>
    <definedName name="_xlnm._FilterDatabase" localSheetId="0" hidden="1">'UOM Conversion'!$B$3:$H$54</definedName>
    <definedName name="_xlnm.Print_Area" localSheetId="0">'UOM Conversion'!$A$1:$H$52</definedName>
    <definedName name="_xlnm.Print_Titles" localSheetId="0">'UOM Conversion'!$1:$3</definedName>
    <definedName name="Z_2A6C3FFD_1DE0_4712_B397_503DD7C22BA4_.wvu.FilterData" localSheetId="0" hidden="1">'UOM Conversion'!$B$3:$H$52</definedName>
    <definedName name="Z_2A6C3FFD_1DE0_4712_B397_503DD7C22BA4_.wvu.PrintArea" localSheetId="0" hidden="1">'UOM Conversion'!$A$1:$H$52</definedName>
    <definedName name="Z_2A6C3FFD_1DE0_4712_B397_503DD7C22BA4_.wvu.PrintTitles" localSheetId="0" hidden="1">'UOM Conversion'!$1:$3</definedName>
    <definedName name="Z_B08334EA_5E63_41FA_92B5_8578AF05D0F1_.wvu.FilterData" localSheetId="0" hidden="1">'UOM Conversion'!$B$3:$H$52</definedName>
    <definedName name="Z_B08334EA_5E63_41FA_92B5_8578AF05D0F1_.wvu.PrintArea" localSheetId="0" hidden="1">'UOM Conversion'!$A$1:$H$52</definedName>
    <definedName name="Z_B08334EA_5E63_41FA_92B5_8578AF05D0F1_.wvu.PrintTitles" localSheetId="0" hidden="1">'UOM Conversion'!$1:$3</definedName>
  </definedNames>
  <calcPr calcId="162913"/>
  <customWorkbookViews>
    <customWorkbookView name="Khelil,Hela,DUBLIN,Quality Assurance - Personal View" guid="{2A6C3FFD-1DE0-4712-B397-503DD7C22BA4}" mergeInterval="0" personalView="1" xWindow="104" yWindow="29" windowWidth="1625" windowHeight="1011" activeSheetId="1" showComments="commIndAndComment"/>
    <customWorkbookView name="White,Sandra,DUBLIN,Quality Assurance - Personal View" guid="{B08334EA-5E63-41FA-92B5-8578AF05D0F1}" mergeInterval="0" personalView="1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4" i="1" l="1"/>
  <c r="H53" i="1" l="1"/>
  <c r="H26" i="1"/>
  <c r="H25" i="1"/>
  <c r="F12" i="1" l="1"/>
  <c r="H12" i="1"/>
  <c r="H11" i="1"/>
  <c r="H10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4" i="1"/>
  <c r="H23" i="1"/>
  <c r="H22" i="1"/>
  <c r="H21" i="1"/>
  <c r="H20" i="1"/>
  <c r="H19" i="1"/>
  <c r="H18" i="1"/>
  <c r="H17" i="1"/>
  <c r="H16" i="1"/>
  <c r="H15" i="1"/>
  <c r="H14" i="1"/>
  <c r="H13" i="1"/>
  <c r="H9" i="1"/>
  <c r="H8" i="1"/>
  <c r="H52" i="1"/>
  <c r="H7" i="1"/>
  <c r="H6" i="1"/>
  <c r="H51" i="1"/>
  <c r="H5" i="1"/>
  <c r="H4" i="1"/>
</calcChain>
</file>

<file path=xl/comments1.xml><?xml version="1.0" encoding="utf-8"?>
<comments xmlns="http://schemas.openxmlformats.org/spreadsheetml/2006/main">
  <authors>
    <author>White,Sandra,DUBLIN,Quality Assurance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 xml:space="preserve">The vitamin component you are looking to convert 
</t>
        </r>
      </text>
    </comment>
    <comment ref="C3" authorId="0" shapeId="0">
      <text>
        <r>
          <rPr>
            <sz val="9"/>
            <color indexed="81"/>
            <rFont val="Tahoma"/>
            <family val="2"/>
          </rPr>
          <t xml:space="preserve">From: This would be the unit of measure (UOM) provided on the NQAC Dublin certificate of analyses (COA). 
</t>
        </r>
      </text>
    </comment>
    <comment ref="D3" authorId="0" shapeId="0">
      <text>
        <r>
          <rPr>
            <sz val="9"/>
            <color indexed="81"/>
            <rFont val="Tahoma"/>
            <family val="2"/>
          </rPr>
          <t>To: This would be your preferred unit of measure (UOM).</t>
        </r>
      </text>
    </comment>
    <comment ref="G3" authorId="0" shapeId="0">
      <text>
        <r>
          <rPr>
            <sz val="9"/>
            <color indexed="81"/>
            <rFont val="Tahoma"/>
            <family val="2"/>
          </rPr>
          <t xml:space="preserve">After inputting result, press enter to generate converted result in column H.
</t>
        </r>
      </text>
    </comment>
  </commentList>
</comments>
</file>

<file path=xl/sharedStrings.xml><?xml version="1.0" encoding="utf-8"?>
<sst xmlns="http://schemas.openxmlformats.org/spreadsheetml/2006/main" count="234" uniqueCount="66">
  <si>
    <t>mg/100g</t>
  </si>
  <si>
    <t>*</t>
  </si>
  <si>
    <t>µg/100g</t>
  </si>
  <si>
    <t>mg/g</t>
  </si>
  <si>
    <t>µg/g</t>
  </si>
  <si>
    <t>µgRE/100g</t>
  </si>
  <si>
    <t>/</t>
  </si>
  <si>
    <t>Operator</t>
  </si>
  <si>
    <t>Factor</t>
  </si>
  <si>
    <t>IU/100g</t>
  </si>
  <si>
    <t>Converted Result</t>
  </si>
  <si>
    <t>Reported Result</t>
  </si>
  <si>
    <t>Riboflavin (Vitamin B2)</t>
  </si>
  <si>
    <t>Niacin</t>
  </si>
  <si>
    <t>Pyridoxine base (vitamin B6)</t>
  </si>
  <si>
    <t>Pyridoxamine</t>
  </si>
  <si>
    <t>Pyridoxal</t>
  </si>
  <si>
    <t xml:space="preserve">Pyridoxine hydrochloride </t>
  </si>
  <si>
    <t>Pantothenic acid</t>
  </si>
  <si>
    <t>Sodium pantothenate</t>
  </si>
  <si>
    <t>L-carnitine</t>
  </si>
  <si>
    <t>L-carnitine HCl</t>
  </si>
  <si>
    <t>Choline (hydroxide)</t>
  </si>
  <si>
    <t>Choline bitartrate</t>
  </si>
  <si>
    <t>Folic acid</t>
  </si>
  <si>
    <t>Inositol</t>
  </si>
  <si>
    <t>Taurine</t>
  </si>
  <si>
    <t>Vitamin
Unit of Measure Conversion Calculator</t>
  </si>
  <si>
    <t>Component</t>
  </si>
  <si>
    <t xml:space="preserve">From </t>
  </si>
  <si>
    <t xml:space="preserve">To </t>
  </si>
  <si>
    <t>Vitamin C</t>
  </si>
  <si>
    <t xml:space="preserve">Beta Carotene </t>
  </si>
  <si>
    <t xml:space="preserve">Vitamin A as Retinol </t>
  </si>
  <si>
    <t>Vitamin D</t>
  </si>
  <si>
    <t>Vitamin E (dl-alpha tocopherol)</t>
  </si>
  <si>
    <t>Vitamin K</t>
  </si>
  <si>
    <t>mgTE/100g</t>
  </si>
  <si>
    <t>Field for result entry</t>
  </si>
  <si>
    <t>Locked Cells</t>
  </si>
  <si>
    <t>Filter (Searchable) Field</t>
  </si>
  <si>
    <t>Definitions provided in fields with a red notation in upper right corner</t>
  </si>
  <si>
    <t>microgram per 100 gram</t>
  </si>
  <si>
    <t>milligram per 100 gram</t>
  </si>
  <si>
    <t>milligram per gram</t>
  </si>
  <si>
    <t>NQAC Dublin Reported Component</t>
  </si>
  <si>
    <t>Additional Alternative components derived from main component</t>
  </si>
  <si>
    <t>International unit per 100 gram</t>
  </si>
  <si>
    <t>milligram tocopherol equivalent per 100g</t>
  </si>
  <si>
    <t>microgram retinol equivalent per 100 gram</t>
  </si>
  <si>
    <t>Calcium pantothenate</t>
  </si>
  <si>
    <t>Thiamine base (Vitamin B1)</t>
  </si>
  <si>
    <t>Thiamine mononitrate  (Vitamin B1)</t>
  </si>
  <si>
    <t>Thiamine hydrochloride  (Vitamin B1)</t>
  </si>
  <si>
    <t>Vitamin E (dl-alpha tocopherol) - default NQAC factor 1.49</t>
  </si>
  <si>
    <t>Vitamin E (dl-alpha tocopherol) - conversion factor 2.2</t>
  </si>
  <si>
    <t>IU/100g (1.49 factor)</t>
  </si>
  <si>
    <t>IU/100g (2.2 factor)</t>
  </si>
  <si>
    <t>Vitamin E</t>
  </si>
  <si>
    <t xml:space="preserve">NQAC Vitamin E results for IU are expressed using a factor of 1.49.  </t>
  </si>
  <si>
    <t xml:space="preserve">If 2.2 factor is needed, utilize the 2.2 factor conversions. </t>
  </si>
  <si>
    <t>Folate as Dietary Folate Equivalents (DFE)</t>
  </si>
  <si>
    <t>compound reported in mg/100g</t>
  </si>
  <si>
    <t>compound result per capsule</t>
  </si>
  <si>
    <t>mg/capsule</t>
  </si>
  <si>
    <t>capsule wt. in grams=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</si>
</sst>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6" borderId="2" applyNumberFormat="0" applyFont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5" borderId="1" xfId="0" applyFill="1" applyBorder="1" applyAlignment="1" applyProtection="1">
      <alignment horizontal="center"/>
    </xf>
    <xf numFmtId="0" fontId="0" fillId="6" borderId="2" xfId="1" applyFont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6" borderId="1" xfId="1" applyFont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0" fillId="10" borderId="3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7" borderId="4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7" borderId="3" xfId="0" applyFill="1" applyBorder="1" applyAlignment="1" applyProtection="1">
      <alignment horizontal="center"/>
    </xf>
    <xf numFmtId="0" fontId="0" fillId="0" borderId="4" xfId="0" applyBorder="1" applyAlignment="1">
      <alignment horizontal="left"/>
    </xf>
    <xf numFmtId="0" fontId="0" fillId="5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9" borderId="1" xfId="0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0" fillId="0" borderId="5" xfId="0" applyBorder="1" applyAlignment="1">
      <alignment horizontal="left"/>
    </xf>
    <xf numFmtId="0" fontId="0" fillId="0" borderId="1" xfId="0" applyNumberFormat="1" applyBorder="1" applyAlignment="1" applyProtection="1">
      <alignment horizontal="center"/>
    </xf>
    <xf numFmtId="164" fontId="0" fillId="7" borderId="1" xfId="0" applyNumberFormat="1" applyFill="1" applyBorder="1" applyAlignment="1" applyProtection="1">
      <alignment horizontal="center"/>
    </xf>
    <xf numFmtId="0" fontId="0" fillId="0" borderId="0" xfId="0" applyFill="1" applyBorder="1" applyAlignment="1">
      <alignment horizontal="left"/>
    </xf>
    <xf numFmtId="0" fontId="0" fillId="6" borderId="6" xfId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2238375</xdr:colOff>
      <xdr:row>0</xdr:row>
      <xdr:rowOff>742950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2171700" cy="7429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9</xdr:col>
      <xdr:colOff>421822</xdr:colOff>
      <xdr:row>7</xdr:row>
      <xdr:rowOff>6053</xdr:rowOff>
    </xdr:from>
    <xdr:ext cx="189139" cy="18628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70972" y="1987253"/>
          <a:ext cx="189139" cy="186280"/>
        </a:xfrm>
        <a:prstGeom prst="rect">
          <a:avLst/>
        </a:prstGeom>
      </xdr:spPr>
    </xdr:pic>
    <xdr:clientData/>
  </xdr:oneCellAnchor>
  <xdr:oneCellAnchor>
    <xdr:from>
      <xdr:col>9</xdr:col>
      <xdr:colOff>404133</xdr:colOff>
      <xdr:row>8</xdr:row>
      <xdr:rowOff>14644</xdr:rowOff>
    </xdr:from>
    <xdr:ext cx="201710" cy="185381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53283" y="2195869"/>
          <a:ext cx="201710" cy="185381"/>
        </a:xfrm>
        <a:prstGeom prst="rect">
          <a:avLst/>
        </a:prstGeom>
      </xdr:spPr>
    </xdr:pic>
    <xdr:clientData/>
  </xdr:oneCellAnchor>
  <xdr:twoCellAnchor editAs="oneCell">
    <xdr:from>
      <xdr:col>8</xdr:col>
      <xdr:colOff>450850</xdr:colOff>
      <xdr:row>2</xdr:row>
      <xdr:rowOff>104775</xdr:rowOff>
    </xdr:from>
    <xdr:to>
      <xdr:col>11</xdr:col>
      <xdr:colOff>37383</xdr:colOff>
      <xdr:row>17</xdr:row>
      <xdr:rowOff>72673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76125" y="1085850"/>
          <a:ext cx="5453933" cy="29587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tabSelected="1" zoomScaleNormal="100" workbookViewId="0">
      <selection activeCell="G5" sqref="G5"/>
    </sheetView>
  </sheetViews>
  <sheetFormatPr defaultColWidth="8.85546875" defaultRowHeight="15" x14ac:dyDescent="0.25"/>
  <cols>
    <col min="1" max="1" width="3.7109375" style="1" customWidth="1"/>
    <col min="2" max="2" width="53.85546875" style="1" customWidth="1"/>
    <col min="3" max="8" width="19.7109375" style="1" customWidth="1"/>
    <col min="9" max="9" width="7.85546875" style="1" customWidth="1"/>
    <col min="10" max="10" width="16.140625" style="1" customWidth="1"/>
    <col min="11" max="11" width="64" style="1" customWidth="1"/>
    <col min="12" max="16384" width="8.85546875" style="1"/>
  </cols>
  <sheetData>
    <row r="1" spans="2:12" ht="62.25" customHeight="1" x14ac:dyDescent="0.25">
      <c r="B1" s="31" t="s">
        <v>27</v>
      </c>
      <c r="C1" s="32"/>
      <c r="D1" s="32"/>
      <c r="E1" s="32"/>
      <c r="F1" s="32"/>
      <c r="G1" s="32"/>
      <c r="H1" s="32"/>
      <c r="J1" s="8"/>
      <c r="L1" s="8"/>
    </row>
    <row r="2" spans="2:12" x14ac:dyDescent="0.25">
      <c r="J2" s="11"/>
      <c r="L2" s="11"/>
    </row>
    <row r="3" spans="2:12" ht="15.75" thickBot="1" x14ac:dyDescent="0.3">
      <c r="B3" s="24" t="s">
        <v>28</v>
      </c>
      <c r="C3" s="24" t="s">
        <v>29</v>
      </c>
      <c r="D3" s="24" t="s">
        <v>30</v>
      </c>
      <c r="E3" s="24" t="s">
        <v>7</v>
      </c>
      <c r="F3" s="24" t="s">
        <v>8</v>
      </c>
      <c r="G3" s="3" t="s">
        <v>11</v>
      </c>
      <c r="H3" s="25" t="s">
        <v>10</v>
      </c>
      <c r="J3" s="11"/>
      <c r="L3" s="11"/>
    </row>
    <row r="4" spans="2:12" ht="15.75" thickBot="1" x14ac:dyDescent="0.3">
      <c r="B4" s="7" t="s">
        <v>32</v>
      </c>
      <c r="C4" s="7" t="s">
        <v>9</v>
      </c>
      <c r="D4" s="7" t="s">
        <v>2</v>
      </c>
      <c r="E4" s="7" t="s">
        <v>1</v>
      </c>
      <c r="F4" s="7">
        <v>0.6</v>
      </c>
      <c r="G4" s="9"/>
      <c r="H4" s="2">
        <f>G4*F4</f>
        <v>0</v>
      </c>
      <c r="J4" s="13"/>
      <c r="K4" s="14" t="s">
        <v>38</v>
      </c>
      <c r="L4" s="11"/>
    </row>
    <row r="5" spans="2:12" s="4" customFormat="1" ht="15.75" thickBot="1" x14ac:dyDescent="0.3">
      <c r="B5" s="7" t="s">
        <v>32</v>
      </c>
      <c r="C5" s="7" t="s">
        <v>5</v>
      </c>
      <c r="D5" s="7" t="s">
        <v>2</v>
      </c>
      <c r="E5" s="7" t="s">
        <v>6</v>
      </c>
      <c r="F5" s="7">
        <v>6</v>
      </c>
      <c r="G5" s="9"/>
      <c r="H5" s="2">
        <f>G5/F5</f>
        <v>0</v>
      </c>
      <c r="J5" s="15"/>
      <c r="K5" s="19" t="s">
        <v>39</v>
      </c>
      <c r="L5" s="11"/>
    </row>
    <row r="6" spans="2:12" ht="15.75" thickBot="1" x14ac:dyDescent="0.3">
      <c r="B6" s="7" t="s">
        <v>33</v>
      </c>
      <c r="C6" s="7" t="s">
        <v>9</v>
      </c>
      <c r="D6" s="7" t="s">
        <v>2</v>
      </c>
      <c r="E6" s="7" t="s">
        <v>6</v>
      </c>
      <c r="F6" s="7">
        <v>3.33</v>
      </c>
      <c r="G6" s="9"/>
      <c r="H6" s="2">
        <f t="shared" ref="H6:H7" si="0">G6/F6</f>
        <v>0</v>
      </c>
      <c r="J6" s="21"/>
      <c r="K6" s="14" t="s">
        <v>45</v>
      </c>
      <c r="L6" s="11"/>
    </row>
    <row r="7" spans="2:12" ht="15.75" thickBot="1" x14ac:dyDescent="0.3">
      <c r="B7" s="7" t="s">
        <v>33</v>
      </c>
      <c r="C7" s="7" t="s">
        <v>5</v>
      </c>
      <c r="D7" s="7" t="s">
        <v>2</v>
      </c>
      <c r="E7" s="7" t="s">
        <v>6</v>
      </c>
      <c r="F7" s="7">
        <v>1</v>
      </c>
      <c r="G7" s="9"/>
      <c r="H7" s="2">
        <f t="shared" si="0"/>
        <v>0</v>
      </c>
      <c r="J7" s="20"/>
      <c r="K7" s="14" t="s">
        <v>46</v>
      </c>
      <c r="L7" s="11"/>
    </row>
    <row r="8" spans="2:12" s="4" customFormat="1" ht="15.75" thickBot="1" x14ac:dyDescent="0.3">
      <c r="B8" s="7" t="s">
        <v>34</v>
      </c>
      <c r="C8" s="7" t="s">
        <v>2</v>
      </c>
      <c r="D8" s="7" t="s">
        <v>9</v>
      </c>
      <c r="E8" s="7" t="s">
        <v>6</v>
      </c>
      <c r="F8" s="7">
        <v>2.5000000000000001E-2</v>
      </c>
      <c r="G8" s="9"/>
      <c r="H8" s="2">
        <f t="shared" ref="H8:H9" si="1">G8/F8</f>
        <v>0</v>
      </c>
      <c r="J8" s="16"/>
      <c r="K8" s="14" t="s">
        <v>40</v>
      </c>
      <c r="L8" s="11"/>
    </row>
    <row r="9" spans="2:12" s="4" customFormat="1" ht="15.75" thickBot="1" x14ac:dyDescent="0.3">
      <c r="B9" s="7" t="s">
        <v>35</v>
      </c>
      <c r="C9" s="7" t="s">
        <v>9</v>
      </c>
      <c r="D9" s="7" t="s">
        <v>0</v>
      </c>
      <c r="E9" s="7" t="s">
        <v>6</v>
      </c>
      <c r="F9" s="7">
        <v>1.1000000000000001</v>
      </c>
      <c r="G9" s="9"/>
      <c r="H9" s="2">
        <f t="shared" si="1"/>
        <v>0</v>
      </c>
      <c r="J9" s="16"/>
      <c r="K9" s="17" t="s">
        <v>41</v>
      </c>
      <c r="L9" s="11"/>
    </row>
    <row r="10" spans="2:12" s="4" customFormat="1" ht="15.75" thickBot="1" x14ac:dyDescent="0.3">
      <c r="B10" s="7" t="s">
        <v>54</v>
      </c>
      <c r="C10" s="7" t="s">
        <v>37</v>
      </c>
      <c r="D10" s="7" t="s">
        <v>9</v>
      </c>
      <c r="E10" s="7" t="s">
        <v>1</v>
      </c>
      <c r="F10" s="7">
        <v>1.49</v>
      </c>
      <c r="G10" s="9"/>
      <c r="H10" s="2">
        <f>G10*F10</f>
        <v>0</v>
      </c>
      <c r="J10" s="18" t="s">
        <v>2</v>
      </c>
      <c r="K10" s="14" t="s">
        <v>42</v>
      </c>
      <c r="L10" s="11"/>
    </row>
    <row r="11" spans="2:12" ht="15.75" thickBot="1" x14ac:dyDescent="0.3">
      <c r="B11" s="7" t="s">
        <v>55</v>
      </c>
      <c r="C11" s="7" t="s">
        <v>37</v>
      </c>
      <c r="D11" s="7" t="s">
        <v>9</v>
      </c>
      <c r="E11" s="7" t="s">
        <v>1</v>
      </c>
      <c r="F11" s="7">
        <v>2.2000000000000002</v>
      </c>
      <c r="G11" s="9"/>
      <c r="H11" s="2">
        <f t="shared" ref="H11" si="2">G11*F11</f>
        <v>0</v>
      </c>
      <c r="J11" s="18" t="s">
        <v>0</v>
      </c>
      <c r="K11" s="14" t="s">
        <v>43</v>
      </c>
      <c r="L11" s="11"/>
    </row>
    <row r="12" spans="2:12" s="4" customFormat="1" ht="15.75" thickBot="1" x14ac:dyDescent="0.3">
      <c r="B12" s="7" t="s">
        <v>55</v>
      </c>
      <c r="C12" s="7" t="s">
        <v>56</v>
      </c>
      <c r="D12" s="7" t="s">
        <v>57</v>
      </c>
      <c r="E12" s="7" t="s">
        <v>1</v>
      </c>
      <c r="F12" s="28">
        <f>(2.2/1.49)</f>
        <v>1.476510067114094</v>
      </c>
      <c r="G12" s="9"/>
      <c r="H12" s="27">
        <f>G12*F12</f>
        <v>0</v>
      </c>
      <c r="J12" s="18" t="s">
        <v>3</v>
      </c>
      <c r="K12" s="14" t="s">
        <v>44</v>
      </c>
      <c r="L12" s="11"/>
    </row>
    <row r="13" spans="2:12" s="4" customFormat="1" ht="15.75" thickBot="1" x14ac:dyDescent="0.3">
      <c r="B13" s="7" t="s">
        <v>31</v>
      </c>
      <c r="C13" s="7" t="s">
        <v>0</v>
      </c>
      <c r="D13" s="7" t="s">
        <v>2</v>
      </c>
      <c r="E13" s="7" t="s">
        <v>1</v>
      </c>
      <c r="F13" s="7">
        <v>1000</v>
      </c>
      <c r="G13" s="9"/>
      <c r="H13" s="2">
        <f t="shared" ref="H13:H24" si="3">G13*F13</f>
        <v>0</v>
      </c>
      <c r="J13" s="18" t="s">
        <v>5</v>
      </c>
      <c r="K13" s="14" t="s">
        <v>49</v>
      </c>
      <c r="L13" s="11"/>
    </row>
    <row r="14" spans="2:12" s="4" customFormat="1" ht="15.75" thickBot="1" x14ac:dyDescent="0.3">
      <c r="B14" s="7" t="s">
        <v>31</v>
      </c>
      <c r="C14" s="7" t="s">
        <v>0</v>
      </c>
      <c r="D14" s="7" t="s">
        <v>3</v>
      </c>
      <c r="E14" s="7" t="s">
        <v>1</v>
      </c>
      <c r="F14" s="7">
        <v>0.01</v>
      </c>
      <c r="G14" s="9"/>
      <c r="H14" s="2">
        <f t="shared" si="3"/>
        <v>0</v>
      </c>
      <c r="J14" s="18" t="s">
        <v>9</v>
      </c>
      <c r="K14" s="14" t="s">
        <v>47</v>
      </c>
      <c r="L14" s="11"/>
    </row>
    <row r="15" spans="2:12" ht="15.75" thickBot="1" x14ac:dyDescent="0.3">
      <c r="B15" s="7" t="s">
        <v>24</v>
      </c>
      <c r="C15" s="7" t="s">
        <v>2</v>
      </c>
      <c r="D15" s="7" t="s">
        <v>4</v>
      </c>
      <c r="E15" s="7" t="s">
        <v>1</v>
      </c>
      <c r="F15" s="7">
        <v>0.01</v>
      </c>
      <c r="G15" s="9"/>
      <c r="H15" s="2">
        <f t="shared" si="3"/>
        <v>0</v>
      </c>
      <c r="J15" s="18" t="s">
        <v>37</v>
      </c>
      <c r="K15" s="14" t="s">
        <v>48</v>
      </c>
      <c r="L15" s="11"/>
    </row>
    <row r="16" spans="2:12" x14ac:dyDescent="0.25">
      <c r="B16" s="7" t="s">
        <v>36</v>
      </c>
      <c r="C16" s="7" t="s">
        <v>2</v>
      </c>
      <c r="D16" s="7" t="s">
        <v>4</v>
      </c>
      <c r="E16" s="7" t="s">
        <v>1</v>
      </c>
      <c r="F16" s="7">
        <v>0.01</v>
      </c>
      <c r="G16" s="9"/>
      <c r="H16" s="2">
        <f t="shared" si="3"/>
        <v>0</v>
      </c>
      <c r="J16" s="33" t="s">
        <v>58</v>
      </c>
      <c r="K16" s="19" t="s">
        <v>59</v>
      </c>
      <c r="L16" s="11"/>
    </row>
    <row r="17" spans="1:12" ht="15.75" thickBot="1" x14ac:dyDescent="0.3">
      <c r="B17" s="7" t="s">
        <v>25</v>
      </c>
      <c r="C17" s="7" t="s">
        <v>0</v>
      </c>
      <c r="D17" s="7" t="s">
        <v>2</v>
      </c>
      <c r="E17" s="7" t="s">
        <v>1</v>
      </c>
      <c r="F17" s="7">
        <v>1000</v>
      </c>
      <c r="G17" s="9"/>
      <c r="H17" s="2">
        <f t="shared" si="3"/>
        <v>0</v>
      </c>
      <c r="J17" s="34"/>
      <c r="K17" s="26" t="s">
        <v>60</v>
      </c>
      <c r="L17" s="11"/>
    </row>
    <row r="18" spans="1:12" x14ac:dyDescent="0.25">
      <c r="B18" s="7" t="s">
        <v>25</v>
      </c>
      <c r="C18" s="7" t="s">
        <v>0</v>
      </c>
      <c r="D18" s="7" t="s">
        <v>3</v>
      </c>
      <c r="E18" s="7" t="s">
        <v>1</v>
      </c>
      <c r="F18" s="7">
        <v>0.01</v>
      </c>
      <c r="G18" s="9"/>
      <c r="H18" s="2">
        <f t="shared" si="3"/>
        <v>0</v>
      </c>
      <c r="L18" s="11"/>
    </row>
    <row r="19" spans="1:12" x14ac:dyDescent="0.25">
      <c r="B19" s="7" t="s">
        <v>26</v>
      </c>
      <c r="C19" s="7" t="s">
        <v>0</v>
      </c>
      <c r="D19" s="7" t="s">
        <v>2</v>
      </c>
      <c r="E19" s="7" t="s">
        <v>1</v>
      </c>
      <c r="F19" s="7">
        <v>1000</v>
      </c>
      <c r="G19" s="9"/>
      <c r="H19" s="2">
        <f t="shared" si="3"/>
        <v>0</v>
      </c>
      <c r="L19" s="11"/>
    </row>
    <row r="20" spans="1:12" s="4" customFormat="1" x14ac:dyDescent="0.25">
      <c r="B20" s="7" t="s">
        <v>26</v>
      </c>
      <c r="C20" s="7" t="s">
        <v>0</v>
      </c>
      <c r="D20" s="7" t="s">
        <v>3</v>
      </c>
      <c r="E20" s="7" t="s">
        <v>1</v>
      </c>
      <c r="F20" s="7">
        <v>0.01</v>
      </c>
      <c r="G20" s="9"/>
      <c r="H20" s="2">
        <f t="shared" si="3"/>
        <v>0</v>
      </c>
      <c r="J20" s="12"/>
      <c r="K20" s="22"/>
      <c r="L20" s="11"/>
    </row>
    <row r="21" spans="1:12" x14ac:dyDescent="0.25">
      <c r="B21" s="7" t="s">
        <v>12</v>
      </c>
      <c r="C21" s="7" t="s">
        <v>3</v>
      </c>
      <c r="D21" s="7" t="s">
        <v>0</v>
      </c>
      <c r="E21" s="7" t="s">
        <v>1</v>
      </c>
      <c r="F21" s="7">
        <v>100</v>
      </c>
      <c r="G21" s="9"/>
      <c r="H21" s="2">
        <f t="shared" si="3"/>
        <v>0</v>
      </c>
      <c r="J21" s="12"/>
      <c r="K21" s="22"/>
      <c r="L21" s="11"/>
    </row>
    <row r="22" spans="1:12" s="4" customFormat="1" x14ac:dyDescent="0.25">
      <c r="B22" s="7" t="s">
        <v>12</v>
      </c>
      <c r="C22" s="7" t="s">
        <v>0</v>
      </c>
      <c r="D22" s="7" t="s">
        <v>3</v>
      </c>
      <c r="E22" s="7" t="s">
        <v>1</v>
      </c>
      <c r="F22" s="7">
        <v>0.01</v>
      </c>
      <c r="G22" s="9"/>
      <c r="H22" s="2">
        <f t="shared" si="3"/>
        <v>0</v>
      </c>
      <c r="J22" s="12"/>
      <c r="K22" s="22"/>
      <c r="L22" s="11"/>
    </row>
    <row r="23" spans="1:12" x14ac:dyDescent="0.25">
      <c r="B23" s="7" t="s">
        <v>13</v>
      </c>
      <c r="C23" s="7" t="s">
        <v>3</v>
      </c>
      <c r="D23" s="7" t="s">
        <v>0</v>
      </c>
      <c r="E23" s="7" t="s">
        <v>1</v>
      </c>
      <c r="F23" s="7">
        <v>100</v>
      </c>
      <c r="G23" s="9"/>
      <c r="H23" s="2">
        <f t="shared" si="3"/>
        <v>0</v>
      </c>
      <c r="L23" s="12"/>
    </row>
    <row r="24" spans="1:12" s="4" customFormat="1" x14ac:dyDescent="0.25">
      <c r="B24" s="7" t="s">
        <v>13</v>
      </c>
      <c r="C24" s="7" t="s">
        <v>0</v>
      </c>
      <c r="D24" s="7" t="s">
        <v>3</v>
      </c>
      <c r="E24" s="7" t="s">
        <v>1</v>
      </c>
      <c r="F24" s="7">
        <v>0.01</v>
      </c>
      <c r="G24" s="9"/>
      <c r="H24" s="2">
        <f t="shared" si="3"/>
        <v>0</v>
      </c>
      <c r="L24" s="12"/>
    </row>
    <row r="25" spans="1:12" x14ac:dyDescent="0.25">
      <c r="A25" s="4"/>
      <c r="B25" s="10" t="s">
        <v>24</v>
      </c>
      <c r="C25" s="10" t="s">
        <v>2</v>
      </c>
      <c r="D25" s="10" t="s">
        <v>2</v>
      </c>
      <c r="E25" s="10" t="s">
        <v>1</v>
      </c>
      <c r="F25" s="10">
        <v>1</v>
      </c>
      <c r="G25" s="6"/>
      <c r="H25" s="2">
        <f>G25*F25</f>
        <v>0</v>
      </c>
      <c r="J25" s="29"/>
      <c r="K25" s="12"/>
      <c r="L25" s="12"/>
    </row>
    <row r="26" spans="1:12" s="4" customFormat="1" x14ac:dyDescent="0.25">
      <c r="B26" s="5" t="s">
        <v>61</v>
      </c>
      <c r="C26" s="5" t="s">
        <v>2</v>
      </c>
      <c r="D26" s="5" t="s">
        <v>2</v>
      </c>
      <c r="E26" s="5" t="s">
        <v>1</v>
      </c>
      <c r="F26" s="5">
        <v>1.7</v>
      </c>
      <c r="G26" s="23"/>
      <c r="H26" s="2">
        <f>G25*F26</f>
        <v>0</v>
      </c>
      <c r="J26" s="11"/>
      <c r="K26" s="12"/>
      <c r="L26" s="12"/>
    </row>
    <row r="27" spans="1:12" x14ac:dyDescent="0.25">
      <c r="B27" s="10" t="s">
        <v>51</v>
      </c>
      <c r="C27" s="10" t="s">
        <v>3</v>
      </c>
      <c r="D27" s="10" t="s">
        <v>3</v>
      </c>
      <c r="E27" s="10" t="s">
        <v>1</v>
      </c>
      <c r="F27" s="10">
        <v>1</v>
      </c>
      <c r="G27" s="6"/>
      <c r="H27" s="2">
        <f>G27*F27</f>
        <v>0</v>
      </c>
      <c r="J27" s="11"/>
      <c r="K27" s="12"/>
      <c r="L27" s="12"/>
    </row>
    <row r="28" spans="1:12" x14ac:dyDescent="0.25">
      <c r="A28" s="4"/>
      <c r="B28" s="5" t="s">
        <v>52</v>
      </c>
      <c r="C28" s="5" t="s">
        <v>3</v>
      </c>
      <c r="D28" s="5" t="s">
        <v>3</v>
      </c>
      <c r="E28" s="5" t="s">
        <v>1</v>
      </c>
      <c r="F28" s="5">
        <v>1.23</v>
      </c>
      <c r="G28" s="23"/>
      <c r="H28" s="2">
        <f>G27*F28</f>
        <v>0</v>
      </c>
      <c r="J28" s="11"/>
      <c r="K28" s="12"/>
      <c r="L28" s="12"/>
    </row>
    <row r="29" spans="1:12" x14ac:dyDescent="0.25">
      <c r="B29" s="5" t="s">
        <v>53</v>
      </c>
      <c r="C29" s="5" t="s">
        <v>3</v>
      </c>
      <c r="D29" s="5" t="s">
        <v>3</v>
      </c>
      <c r="E29" s="5" t="s">
        <v>1</v>
      </c>
      <c r="F29" s="5">
        <v>1.27</v>
      </c>
      <c r="G29" s="23"/>
      <c r="H29" s="2">
        <f>G27*F29</f>
        <v>0</v>
      </c>
      <c r="J29" s="11"/>
      <c r="K29" s="12"/>
      <c r="L29" s="12"/>
    </row>
    <row r="30" spans="1:12" s="4" customFormat="1" x14ac:dyDescent="0.25">
      <c r="A30" s="1"/>
      <c r="B30" s="10" t="s">
        <v>51</v>
      </c>
      <c r="C30" s="10" t="s">
        <v>0</v>
      </c>
      <c r="D30" s="10" t="s">
        <v>0</v>
      </c>
      <c r="E30" s="10" t="s">
        <v>1</v>
      </c>
      <c r="F30" s="10">
        <v>1</v>
      </c>
      <c r="G30" s="6"/>
      <c r="H30" s="2">
        <f>G30*F30</f>
        <v>0</v>
      </c>
      <c r="J30" s="11"/>
      <c r="K30" s="12"/>
      <c r="L30" s="12"/>
    </row>
    <row r="31" spans="1:12" s="4" customFormat="1" x14ac:dyDescent="0.25">
      <c r="A31" s="1"/>
      <c r="B31" s="5" t="s">
        <v>52</v>
      </c>
      <c r="C31" s="5" t="s">
        <v>0</v>
      </c>
      <c r="D31" s="5" t="s">
        <v>0</v>
      </c>
      <c r="E31" s="5" t="s">
        <v>1</v>
      </c>
      <c r="F31" s="5">
        <v>1.23</v>
      </c>
      <c r="G31" s="23"/>
      <c r="H31" s="2">
        <f>G30*F31</f>
        <v>0</v>
      </c>
      <c r="J31" s="11"/>
      <c r="K31" s="12"/>
      <c r="L31" s="12"/>
    </row>
    <row r="32" spans="1:12" s="4" customFormat="1" x14ac:dyDescent="0.25">
      <c r="B32" s="5" t="s">
        <v>53</v>
      </c>
      <c r="C32" s="5" t="s">
        <v>0</v>
      </c>
      <c r="D32" s="5" t="s">
        <v>0</v>
      </c>
      <c r="E32" s="5" t="s">
        <v>1</v>
      </c>
      <c r="F32" s="5">
        <v>1.27</v>
      </c>
      <c r="G32" s="23"/>
      <c r="H32" s="2">
        <f>G30*F32</f>
        <v>0</v>
      </c>
      <c r="J32" s="11"/>
      <c r="K32" s="12"/>
      <c r="L32" s="12"/>
    </row>
    <row r="33" spans="1:12" s="4" customFormat="1" x14ac:dyDescent="0.25">
      <c r="B33" s="10" t="s">
        <v>14</v>
      </c>
      <c r="C33" s="10" t="s">
        <v>3</v>
      </c>
      <c r="D33" s="10" t="s">
        <v>3</v>
      </c>
      <c r="E33" s="10" t="s">
        <v>1</v>
      </c>
      <c r="F33" s="10">
        <v>1</v>
      </c>
      <c r="G33" s="6"/>
      <c r="H33" s="2">
        <f>G33*F33</f>
        <v>0</v>
      </c>
      <c r="J33" s="11"/>
      <c r="K33" s="12"/>
      <c r="L33" s="12"/>
    </row>
    <row r="34" spans="1:12" x14ac:dyDescent="0.25">
      <c r="A34" s="4"/>
      <c r="B34" s="5" t="s">
        <v>15</v>
      </c>
      <c r="C34" s="5" t="s">
        <v>3</v>
      </c>
      <c r="D34" s="5" t="s">
        <v>3</v>
      </c>
      <c r="E34" s="5" t="s">
        <v>1</v>
      </c>
      <c r="F34" s="5">
        <v>1</v>
      </c>
      <c r="G34" s="23"/>
      <c r="H34" s="2">
        <f>G33*F34</f>
        <v>0</v>
      </c>
      <c r="J34" s="11"/>
      <c r="K34" s="12"/>
      <c r="L34" s="12"/>
    </row>
    <row r="35" spans="1:12" x14ac:dyDescent="0.25">
      <c r="A35" s="4"/>
      <c r="B35" s="5" t="s">
        <v>16</v>
      </c>
      <c r="C35" s="5" t="s">
        <v>3</v>
      </c>
      <c r="D35" s="5" t="s">
        <v>3</v>
      </c>
      <c r="E35" s="5" t="s">
        <v>1</v>
      </c>
      <c r="F35" s="5">
        <v>1</v>
      </c>
      <c r="G35" s="23"/>
      <c r="H35" s="2">
        <f>G33*F35</f>
        <v>0</v>
      </c>
      <c r="J35" s="11"/>
      <c r="K35" s="12"/>
      <c r="L35" s="12"/>
    </row>
    <row r="36" spans="1:12" x14ac:dyDescent="0.25">
      <c r="B36" s="5" t="s">
        <v>17</v>
      </c>
      <c r="C36" s="5" t="s">
        <v>3</v>
      </c>
      <c r="D36" s="5" t="s">
        <v>3</v>
      </c>
      <c r="E36" s="5" t="s">
        <v>1</v>
      </c>
      <c r="F36" s="5">
        <v>1.22</v>
      </c>
      <c r="G36" s="23"/>
      <c r="H36" s="2">
        <f>G33*F36</f>
        <v>0</v>
      </c>
      <c r="J36" s="11"/>
      <c r="K36" s="11"/>
      <c r="L36" s="11"/>
    </row>
    <row r="37" spans="1:12" s="4" customFormat="1" x14ac:dyDescent="0.25">
      <c r="A37" s="1"/>
      <c r="B37" s="10" t="s">
        <v>14</v>
      </c>
      <c r="C37" s="10" t="s">
        <v>0</v>
      </c>
      <c r="D37" s="10" t="s">
        <v>0</v>
      </c>
      <c r="E37" s="10" t="s">
        <v>1</v>
      </c>
      <c r="F37" s="10">
        <v>1</v>
      </c>
      <c r="G37" s="6"/>
      <c r="H37" s="2">
        <f>G37*F37</f>
        <v>0</v>
      </c>
      <c r="I37" s="8"/>
      <c r="J37" s="11"/>
      <c r="K37" s="11"/>
      <c r="L37" s="11"/>
    </row>
    <row r="38" spans="1:12" s="4" customFormat="1" x14ac:dyDescent="0.25">
      <c r="A38" s="1"/>
      <c r="B38" s="5" t="s">
        <v>15</v>
      </c>
      <c r="C38" s="5" t="s">
        <v>0</v>
      </c>
      <c r="D38" s="5" t="s">
        <v>0</v>
      </c>
      <c r="E38" s="5" t="s">
        <v>1</v>
      </c>
      <c r="F38" s="5">
        <v>1</v>
      </c>
      <c r="G38" s="23"/>
      <c r="H38" s="2">
        <f>G37*F38</f>
        <v>0</v>
      </c>
    </row>
    <row r="39" spans="1:12" s="4" customFormat="1" x14ac:dyDescent="0.25">
      <c r="B39" s="5" t="s">
        <v>16</v>
      </c>
      <c r="C39" s="5" t="s">
        <v>0</v>
      </c>
      <c r="D39" s="5" t="s">
        <v>0</v>
      </c>
      <c r="E39" s="5" t="s">
        <v>1</v>
      </c>
      <c r="F39" s="5">
        <v>1</v>
      </c>
      <c r="G39" s="23"/>
      <c r="H39" s="2">
        <f>G37*F39</f>
        <v>0</v>
      </c>
    </row>
    <row r="40" spans="1:12" s="4" customFormat="1" x14ac:dyDescent="0.25">
      <c r="B40" s="5" t="s">
        <v>17</v>
      </c>
      <c r="C40" s="5" t="s">
        <v>0</v>
      </c>
      <c r="D40" s="5" t="s">
        <v>0</v>
      </c>
      <c r="E40" s="5" t="s">
        <v>1</v>
      </c>
      <c r="F40" s="5">
        <v>1.22</v>
      </c>
      <c r="G40" s="23"/>
      <c r="H40" s="2">
        <f>G37*F40</f>
        <v>0</v>
      </c>
    </row>
    <row r="41" spans="1:12" x14ac:dyDescent="0.25">
      <c r="A41" s="4"/>
      <c r="B41" s="10" t="s">
        <v>18</v>
      </c>
      <c r="C41" s="10" t="s">
        <v>3</v>
      </c>
      <c r="D41" s="10" t="s">
        <v>3</v>
      </c>
      <c r="E41" s="10" t="s">
        <v>1</v>
      </c>
      <c r="F41" s="10">
        <v>1</v>
      </c>
      <c r="G41" s="6"/>
      <c r="H41" s="2">
        <f>G41*F41</f>
        <v>0</v>
      </c>
    </row>
    <row r="42" spans="1:12" x14ac:dyDescent="0.25">
      <c r="A42" s="4"/>
      <c r="B42" s="5" t="s">
        <v>19</v>
      </c>
      <c r="C42" s="5" t="s">
        <v>3</v>
      </c>
      <c r="D42" s="5" t="s">
        <v>3</v>
      </c>
      <c r="E42" s="5" t="s">
        <v>1</v>
      </c>
      <c r="F42" s="5">
        <v>1.1000000000000001</v>
      </c>
      <c r="G42" s="23"/>
      <c r="H42" s="2">
        <f>G41*F42</f>
        <v>0</v>
      </c>
      <c r="I42" s="8"/>
    </row>
    <row r="43" spans="1:12" x14ac:dyDescent="0.25">
      <c r="B43" s="5" t="s">
        <v>50</v>
      </c>
      <c r="C43" s="5" t="s">
        <v>3</v>
      </c>
      <c r="D43" s="5" t="s">
        <v>3</v>
      </c>
      <c r="E43" s="5" t="s">
        <v>1</v>
      </c>
      <c r="F43" s="5">
        <v>1.0900000000000001</v>
      </c>
      <c r="G43" s="23"/>
      <c r="H43" s="2">
        <f>G41*F43</f>
        <v>0</v>
      </c>
      <c r="I43" s="8"/>
    </row>
    <row r="44" spans="1:12" s="4" customFormat="1" x14ac:dyDescent="0.25">
      <c r="A44" s="1"/>
      <c r="B44" s="10" t="s">
        <v>18</v>
      </c>
      <c r="C44" s="10" t="s">
        <v>0</v>
      </c>
      <c r="D44" s="10" t="s">
        <v>0</v>
      </c>
      <c r="E44" s="10" t="s">
        <v>1</v>
      </c>
      <c r="F44" s="10">
        <v>1</v>
      </c>
      <c r="G44" s="6"/>
      <c r="H44" s="2">
        <f>G44*F44</f>
        <v>0</v>
      </c>
      <c r="I44" s="8"/>
    </row>
    <row r="45" spans="1:12" s="4" customFormat="1" ht="14.25" customHeight="1" x14ac:dyDescent="0.25">
      <c r="A45" s="1"/>
      <c r="B45" s="5" t="s">
        <v>19</v>
      </c>
      <c r="C45" s="5" t="s">
        <v>3</v>
      </c>
      <c r="D45" s="5" t="s">
        <v>3</v>
      </c>
      <c r="E45" s="5" t="s">
        <v>1</v>
      </c>
      <c r="F45" s="5">
        <v>1.1000000000000001</v>
      </c>
      <c r="G45" s="23"/>
      <c r="H45" s="2">
        <f>G44*F45</f>
        <v>0</v>
      </c>
      <c r="I45" s="8"/>
    </row>
    <row r="46" spans="1:12" s="4" customFormat="1" x14ac:dyDescent="0.25">
      <c r="B46" s="5" t="s">
        <v>50</v>
      </c>
      <c r="C46" s="5" t="s">
        <v>3</v>
      </c>
      <c r="D46" s="5" t="s">
        <v>3</v>
      </c>
      <c r="E46" s="5" t="s">
        <v>1</v>
      </c>
      <c r="F46" s="5">
        <v>1.0900000000000001</v>
      </c>
      <c r="G46" s="23"/>
      <c r="H46" s="2">
        <f>G44*F46</f>
        <v>0</v>
      </c>
      <c r="I46" s="8"/>
    </row>
    <row r="47" spans="1:12" x14ac:dyDescent="0.25">
      <c r="A47" s="4"/>
      <c r="B47" s="10" t="s">
        <v>20</v>
      </c>
      <c r="C47" s="10" t="s">
        <v>0</v>
      </c>
      <c r="D47" s="10" t="s">
        <v>3</v>
      </c>
      <c r="E47" s="10" t="s">
        <v>1</v>
      </c>
      <c r="F47" s="10">
        <v>0.01</v>
      </c>
      <c r="G47" s="6"/>
      <c r="H47" s="2">
        <f t="shared" ref="H47" si="4">G47*F47</f>
        <v>0</v>
      </c>
      <c r="I47" s="8"/>
    </row>
    <row r="48" spans="1:12" x14ac:dyDescent="0.25">
      <c r="A48" s="4"/>
      <c r="B48" s="5" t="s">
        <v>21</v>
      </c>
      <c r="C48" s="5" t="s">
        <v>0</v>
      </c>
      <c r="D48" s="5" t="s">
        <v>0</v>
      </c>
      <c r="E48" s="5" t="s">
        <v>1</v>
      </c>
      <c r="F48" s="5">
        <v>1.22</v>
      </c>
      <c r="G48" s="23"/>
      <c r="H48" s="2">
        <f>G47*F48</f>
        <v>0</v>
      </c>
      <c r="I48" s="8"/>
    </row>
    <row r="49" spans="1:8" x14ac:dyDescent="0.25">
      <c r="B49" s="10" t="s">
        <v>22</v>
      </c>
      <c r="C49" s="10" t="s">
        <v>0</v>
      </c>
      <c r="D49" s="10" t="s">
        <v>3</v>
      </c>
      <c r="E49" s="10" t="s">
        <v>1</v>
      </c>
      <c r="F49" s="10">
        <v>0.01</v>
      </c>
      <c r="G49" s="6"/>
      <c r="H49" s="2">
        <f t="shared" ref="H49" si="5">G49*F49</f>
        <v>0</v>
      </c>
    </row>
    <row r="50" spans="1:8" x14ac:dyDescent="0.25">
      <c r="B50" s="5" t="s">
        <v>23</v>
      </c>
      <c r="C50" s="5" t="s">
        <v>0</v>
      </c>
      <c r="D50" s="5" t="s">
        <v>0</v>
      </c>
      <c r="E50" s="5" t="s">
        <v>1</v>
      </c>
      <c r="F50" s="5">
        <v>2.09</v>
      </c>
      <c r="G50" s="23"/>
      <c r="H50" s="2">
        <f>G49*F50</f>
        <v>0</v>
      </c>
    </row>
    <row r="51" spans="1:8" s="4" customFormat="1" x14ac:dyDescent="0.25">
      <c r="A51" s="1"/>
      <c r="B51" s="10" t="s">
        <v>22</v>
      </c>
      <c r="C51" s="10" t="s">
        <v>0</v>
      </c>
      <c r="D51" s="10" t="s">
        <v>3</v>
      </c>
      <c r="E51" s="10" t="s">
        <v>1</v>
      </c>
      <c r="F51" s="10">
        <v>0.01</v>
      </c>
      <c r="G51" s="6"/>
      <c r="H51" s="2">
        <f t="shared" ref="H51" si="6">G51*F51</f>
        <v>0</v>
      </c>
    </row>
    <row r="52" spans="1:8" x14ac:dyDescent="0.25">
      <c r="B52" s="5" t="s">
        <v>23</v>
      </c>
      <c r="C52" s="5" t="s">
        <v>0</v>
      </c>
      <c r="D52" s="5" t="s">
        <v>0</v>
      </c>
      <c r="E52" s="5" t="s">
        <v>1</v>
      </c>
      <c r="F52" s="5">
        <v>2.09</v>
      </c>
      <c r="G52" s="23"/>
      <c r="H52" s="2">
        <f>G51*F52</f>
        <v>0</v>
      </c>
    </row>
    <row r="53" spans="1:8" x14ac:dyDescent="0.25">
      <c r="A53" s="4"/>
      <c r="B53" s="10" t="s">
        <v>62</v>
      </c>
      <c r="C53" s="10" t="s">
        <v>0</v>
      </c>
      <c r="D53" s="10" t="s">
        <v>0</v>
      </c>
      <c r="E53" s="10" t="s">
        <v>1</v>
      </c>
      <c r="F53" s="10">
        <v>1</v>
      </c>
      <c r="G53" s="9"/>
      <c r="H53" s="2">
        <f t="shared" ref="H53" si="7">G53*F53</f>
        <v>0</v>
      </c>
    </row>
    <row r="54" spans="1:8" x14ac:dyDescent="0.25">
      <c r="B54" s="5" t="s">
        <v>63</v>
      </c>
      <c r="C54" s="5" t="s">
        <v>64</v>
      </c>
      <c r="D54" s="5" t="s">
        <v>64</v>
      </c>
      <c r="E54" s="5" t="s">
        <v>1</v>
      </c>
      <c r="F54" s="5" t="s">
        <v>65</v>
      </c>
      <c r="G54" s="30"/>
      <c r="H54" s="27">
        <f>G53/100*G54</f>
        <v>0</v>
      </c>
    </row>
  </sheetData>
  <sheetProtection password="DC0D" sheet="1" objects="1" scenarios="1" autoFilter="0"/>
  <autoFilter ref="B3:H54">
    <sortState ref="B4:H121">
      <sortCondition ref="B3:B121"/>
    </sortState>
  </autoFilter>
  <customSheetViews>
    <customSheetView guid="{2A6C3FFD-1DE0-4712-B397-503DD7C22BA4}" showPageBreaks="1" showGridLines="0" fitToPage="1" printArea="1" showAutoFilter="1">
      <selection activeCell="H30" sqref="H30"/>
      <pageMargins left="0.7" right="0.7" top="0.75" bottom="0.75" header="0.3" footer="0.3"/>
      <pageSetup scale="77" fitToHeight="0" orientation="landscape" r:id="rId1"/>
      <headerFooter>
        <oddFooter>&amp;LCALC-0003&amp;R2019</oddFooter>
      </headerFooter>
      <autoFilter ref="B3:H46">
        <sortState ref="B4:H121">
          <sortCondition ref="B3:B121"/>
        </sortState>
      </autoFilter>
    </customSheetView>
    <customSheetView guid="{B08334EA-5E63-41FA-92B5-8578AF05D0F1}" showPageBreaks="1" showGridLines="0" fitToPage="1" printArea="1" showAutoFilter="1">
      <selection activeCell="E8" sqref="E8"/>
      <pageMargins left="0.7" right="0.7" top="0.75" bottom="0.75" header="0.3" footer="0.3"/>
      <pageSetup scale="77" fitToHeight="0" orientation="landscape" r:id="rId2"/>
      <headerFooter>
        <oddFooter>&amp;LCALC-0003-1&amp;R2019</oddFooter>
      </headerFooter>
      <autoFilter ref="B3:H46">
        <sortState ref="B4:H121">
          <sortCondition ref="B3:B121"/>
        </sortState>
      </autoFilter>
    </customSheetView>
  </customSheetViews>
  <mergeCells count="2">
    <mergeCell ref="B1:H1"/>
    <mergeCell ref="J16:J17"/>
  </mergeCells>
  <pageMargins left="0.7" right="0.7" top="0.75" bottom="0.75" header="0.3" footer="0.3"/>
  <pageSetup scale="69" fitToHeight="0" orientation="landscape" r:id="rId3"/>
  <headerFooter>
    <oddFooter>&amp;LCALC-0003-2&amp;C&amp;A&amp;R7/1/2020</oddFooter>
  </headerFooter>
  <ignoredErrors>
    <ignoredError sqref="H5 H26:H27 H51 H48:H50 H52" formula="1"/>
  </ignoredErrors>
  <drawing r:id="rId4"/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78B6180014B04B9B148A1326E551D0" ma:contentTypeVersion="9" ma:contentTypeDescription="Create a new document." ma:contentTypeScope="" ma:versionID="db63da0ac4b48c682b29d65f3644b288">
  <xsd:schema xmlns:xsd="http://www.w3.org/2001/XMLSchema" xmlns:xs="http://www.w3.org/2001/XMLSchema" xmlns:p="http://schemas.microsoft.com/office/2006/metadata/properties" xmlns:ns3="3889177f-ca5b-49a2-bd58-2c9ffb152348" targetNamespace="http://schemas.microsoft.com/office/2006/metadata/properties" ma:root="true" ma:fieldsID="d8a47704efc5acb4ab9e0ac5728a6633" ns3:_="">
    <xsd:import namespace="3889177f-ca5b-49a2-bd58-2c9ffb1523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9177f-ca5b-49a2-bd58-2c9ffb1523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88C6E4-9ADE-4538-9C93-1BD3D4F86D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89177f-ca5b-49a2-bd58-2c9ffb152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B3A3B8-C630-4583-A8CF-A34E285846B4}">
  <ds:schemaRefs>
    <ds:schemaRef ds:uri="3889177f-ca5b-49a2-bd58-2c9ffb152348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25C483-C8F8-4C51-9C0F-963CE68712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UOM Conversion</vt:lpstr>
      <vt:lpstr>'UOM Conversion'!Print_Area</vt:lpstr>
      <vt:lpstr>'UOM Conversion'!Print_Titles</vt:lpstr>
    </vt:vector>
  </TitlesOfParts>
  <Company>Nestle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Berg,Nicole,DUBLIN,Chemistry</dc:creator>
  <cp:lastModifiedBy>Sims,Stephanie,Dublin,NQAC Dublin</cp:lastModifiedBy>
  <cp:lastPrinted>2018-09-27T18:37:30Z</cp:lastPrinted>
  <dcterms:created xsi:type="dcterms:W3CDTF">2017-10-11T16:40:20Z</dcterms:created>
  <dcterms:modified xsi:type="dcterms:W3CDTF">2020-07-02T11:39:45Z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iteId">
    <vt:lpwstr>12a3af23-a769-4654-847f-958f3d479f4a</vt:lpwstr>
  </property>
  <property fmtid="{D5CDD505-2E9C-101B-9397-08002B2CF9AE}" pid="4" name="MSIP_Label_1ada0a2f-b917-4d51-b0d0-d418a10c8b23_Owner">
    <vt:lpwstr>Hela.Khelil@US.nestle.com</vt:lpwstr>
  </property>
  <property fmtid="{D5CDD505-2E9C-101B-9397-08002B2CF9AE}" pid="5" name="MSIP_Label_1ada0a2f-b917-4d51-b0d0-d418a10c8b23_SetDate">
    <vt:lpwstr>2019-05-09T19:23:09.5396840Z</vt:lpwstr>
  </property>
  <property fmtid="{D5CDD505-2E9C-101B-9397-08002B2CF9AE}" pid="6" name="MSIP_Label_1ada0a2f-b917-4d51-b0d0-d418a10c8b23_Name">
    <vt:lpwstr>General Use</vt:lpwstr>
  </property>
  <property fmtid="{D5CDD505-2E9C-101B-9397-08002B2CF9AE}" pid="7" name="MSIP_Label_1ada0a2f-b917-4d51-b0d0-d418a10c8b23_Application">
    <vt:lpwstr>Microsoft Azure Information Protection</vt:lpwstr>
  </property>
  <property fmtid="{D5CDD505-2E9C-101B-9397-08002B2CF9AE}" pid="8" name="MSIP_Label_1ada0a2f-b917-4d51-b0d0-d418a10c8b23_Extended_MSFT_Method">
    <vt:lpwstr>Automatic</vt:lpwstr>
  </property>
  <property fmtid="{D5CDD505-2E9C-101B-9397-08002B2CF9AE}" pid="9" name="Sensitivity">
    <vt:lpwstr>General Use</vt:lpwstr>
  </property>
  <property fmtid="{D5CDD505-2E9C-101B-9397-08002B2CF9AE}" pid="10" name="ContentTypeId">
    <vt:lpwstr>0x010100F478B6180014B04B9B148A1326E551D0</vt:lpwstr>
  </property>
</Properties>
</file>